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Add 3 Vectors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<sst xmlns="http://schemas.openxmlformats.org/spreadsheetml/2006/main" count="22" uniqueCount="16">
  <si>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Magnitude</t>
  </si>
  <si>
    <t>Angle</t>
  </si>
  <si>
    <t>Angle in Radians</t>
  </si>
  <si>
    <t>x component</t>
  </si>
  <si>
    <t>y component</t>
  </si>
  <si>
    <t>Start x</t>
  </si>
  <si>
    <t>Start y</t>
  </si>
  <si>
    <t>End x</t>
  </si>
  <si>
    <t>End y</t>
  </si>
  <si>
    <t>Vector 1 --&gt;</t>
  </si>
  <si>
    <t>Vector 2 --&gt;</t>
  </si>
  <si>
    <t>RESULTANT --&gt;</t>
  </si>
  <si>
    <t>Vector 3 --&gt;</t>
  </si>
  <si>
    <t>x</t>
  </si>
  <si>
    <t>y</t>
  </si>
  <si>
    <t>Replace the magnitude and angle of vector 1, vector 2, and vector 3 with the values for the vectors you are adding.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</si>
</sst>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2" borderId="2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8" fillId="2" borderId="2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4425"/>
          <c:w val="0.90025"/>
          <c:h val="0.91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 3 Vectors'!$AA$34:$AA$38</c:f>
              <c:numCache/>
            </c:numRef>
          </c:xVal>
          <c:yVal>
            <c:numRef>
              <c:f>'Add 3 Vectors'!$AB$34:$AB$38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 3 Vectors'!$AC$34:$AC$38</c:f>
              <c:numCache/>
            </c:numRef>
          </c:xVal>
          <c:yVal>
            <c:numRef>
              <c:f>'Add 3 Vectors'!$AD$34:$AD$38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 3 Vectors'!$AE$34:$AE$38</c:f>
              <c:numCache/>
            </c:numRef>
          </c:xVal>
          <c:yVal>
            <c:numRef>
              <c:f>'Add 3 Vectors'!$AF$34:$AF$38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 3 Vectors'!$AG$34:$AG$38</c:f>
              <c:numCache/>
            </c:numRef>
          </c:xVal>
          <c:yVal>
            <c:numRef>
              <c:f>'Add 3 Vectors'!$AH$34:$AH$38</c:f>
              <c:numCache/>
            </c:numRef>
          </c:yVal>
          <c:smooth val="0"/>
        </c:ser>
        <c:axId val="63968638"/>
        <c:axId val="38846831"/>
      </c:scatterChart>
      <c:valAx>
        <c:axId val="63968638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8846831"/>
        <c:crosses val="autoZero"/>
        <c:crossBetween val="midCat"/>
        <c:dispUnits/>
        <c:majorUnit val="1"/>
        <c:minorUnit val="1"/>
      </c:valAx>
      <c:valAx>
        <c:axId val="38846831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123825</xdr:rowOff>
    </xdr:from>
    <xdr:to>
      <xdr:col>5</xdr:col>
      <xdr:colOff>476250</xdr:colOff>
      <xdr:row>32</xdr:row>
      <xdr:rowOff>95250</xdr:rowOff>
    </xdr:to>
    <xdr:graphicFrame>
      <xdr:nvGraphicFramePr>
        <xdr:cNvPr id="1" name="Chart 4"/>
        <xdr:cNvGraphicFramePr/>
      </xdr:nvGraphicFramePr>
      <xdr:xfrm>
        <a:off x="190500" y="1438275"/>
        <a:ext cx="42767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2.7109375" style="0" customWidth="1"/>
    <col min="2" max="2" width="10.28125" style="0" customWidth="1"/>
    <col min="3" max="3" width="6.57421875" style="0" bestFit="1" customWidth="1"/>
    <col min="4" max="4" width="10.28125" style="0" customWidth="1"/>
    <col min="5" max="5" width="10.00390625" style="0" customWidth="1"/>
  </cols>
  <sheetData>
    <row r="1" ht="27" customHeight="1">
      <c r="A1" s="19" t="s">
        <v>15</v>
      </c>
    </row>
    <row r="2" spans="2:26" s="1" customFormat="1" ht="25.5">
      <c r="B2" s="6" t="s">
        <v>0</v>
      </c>
      <c r="C2" s="6" t="s">
        <v>1</v>
      </c>
      <c r="D2" s="6" t="s">
        <v>3</v>
      </c>
      <c r="E2" s="6" t="s">
        <v>4</v>
      </c>
      <c r="Z2" s="4" t="s">
        <v>2</v>
      </c>
    </row>
    <row r="3" spans="1:26" ht="12.75">
      <c r="A3" s="5" t="s">
        <v>9</v>
      </c>
      <c r="B3" s="20">
        <v>1</v>
      </c>
      <c r="C3" s="20">
        <v>30</v>
      </c>
      <c r="D3" s="2">
        <f>B3*COS(Z3)</f>
        <v>0.8660254037844387</v>
      </c>
      <c r="E3" s="2">
        <f>B3*SIN(Z3)</f>
        <v>0.49999999999999994</v>
      </c>
      <c r="Z3" s="2">
        <f>C3*PI()/180</f>
        <v>0.5235987755982988</v>
      </c>
    </row>
    <row r="4" spans="1:26" ht="12.75">
      <c r="A4" s="7" t="s">
        <v>10</v>
      </c>
      <c r="B4" s="21">
        <v>1</v>
      </c>
      <c r="C4" s="21">
        <v>60</v>
      </c>
      <c r="D4" s="8">
        <f>B4*COS(Z4)</f>
        <v>0.5000000000000001</v>
      </c>
      <c r="E4" s="8">
        <f>B4*SIN(Z4)</f>
        <v>0.8660254037844386</v>
      </c>
      <c r="Z4" s="3">
        <f>C4*PI()/180</f>
        <v>1.0471975511965976</v>
      </c>
    </row>
    <row r="5" spans="1:26" ht="12.75">
      <c r="A5" s="11" t="s">
        <v>12</v>
      </c>
      <c r="B5" s="22">
        <v>1</v>
      </c>
      <c r="C5" s="22">
        <v>90</v>
      </c>
      <c r="D5" s="12">
        <f>B5*COS(Z5)</f>
        <v>6.1257422745431E-17</v>
      </c>
      <c r="E5" s="12">
        <f>B5*SIN(Z5)</f>
        <v>1</v>
      </c>
      <c r="Z5" s="13">
        <f>C5*PI()/180</f>
        <v>1.5707963267948966</v>
      </c>
    </row>
    <row r="6" spans="1:26" ht="12.75">
      <c r="A6" s="9" t="s">
        <v>11</v>
      </c>
      <c r="B6" s="10">
        <f>SQRT(D6^2+E6^2)</f>
        <v>2.732050807568877</v>
      </c>
      <c r="C6" s="10">
        <f>Z6*180/PI()</f>
        <v>59.99999999999999</v>
      </c>
      <c r="D6" s="10">
        <f>SUM(D3:D5)</f>
        <v>1.3660254037844388</v>
      </c>
      <c r="E6" s="10">
        <f>SUM(E3:E5)</f>
        <v>2.3660254037844384</v>
      </c>
      <c r="Z6">
        <f>IF(D6=0,IF(E6&lt;0,-PI()/2,PI()/2),ATAN(E6/D6)+AA24)</f>
        <v>1.0471975511965976</v>
      </c>
    </row>
    <row r="22" spans="27:35" ht="12.75">
      <c r="AA22">
        <v>0.1</v>
      </c>
      <c r="AB22">
        <v>0.02</v>
      </c>
      <c r="AE22">
        <f>MAX(AF22:AI24)*1.05</f>
        <v>2.4843266739736602</v>
      </c>
      <c r="AF22" s="2">
        <f>ABS(AA28)</f>
        <v>0</v>
      </c>
      <c r="AG22" s="2">
        <f>ABS(AB28)</f>
        <v>0</v>
      </c>
      <c r="AH22" s="2">
        <f>ABS(AC28)</f>
        <v>0.8660254037844387</v>
      </c>
      <c r="AI22" s="2">
        <f>ABS(AD28)</f>
        <v>0.49999999999999994</v>
      </c>
    </row>
    <row r="23" spans="32:35" ht="12.75">
      <c r="AF23" s="3">
        <f>ABS(AA29)</f>
        <v>0.8660254037844387</v>
      </c>
      <c r="AG23" s="3">
        <f>ABS(AB29)</f>
        <v>0.49999999999999994</v>
      </c>
      <c r="AH23" s="3">
        <f>ABS(AC29)</f>
        <v>1.3660254037844388</v>
      </c>
      <c r="AI23" s="3">
        <f>ABS(AD29)</f>
        <v>1.3660254037844386</v>
      </c>
    </row>
    <row r="24" spans="27:35" ht="12.75">
      <c r="AA24">
        <f>IF(D6&gt;0,0,PI())</f>
        <v>0</v>
      </c>
      <c r="AF24" s="13">
        <f>ABS(AA30)</f>
        <v>1.3660254037844388</v>
      </c>
      <c r="AG24" s="13">
        <f>ABS(AB30)</f>
        <v>1.3660254037844386</v>
      </c>
      <c r="AH24" s="13">
        <f>ABS(AC30)</f>
        <v>1.3660254037844388</v>
      </c>
      <c r="AI24" s="13">
        <f>ABS(AD30)</f>
        <v>2.3660254037844384</v>
      </c>
    </row>
    <row r="25" spans="32:35" ht="12.75">
      <c r="AF25" s="18">
        <f>ABS(AA31)</f>
        <v>0</v>
      </c>
      <c r="AG25" s="18">
        <f>ABS(AB31)</f>
        <v>0</v>
      </c>
      <c r="AH25" s="18">
        <f>ABS(AC31)</f>
        <v>1.3660254037844388</v>
      </c>
      <c r="AI25" s="18">
        <f>ABS(AD31)</f>
        <v>2.3660254037844384</v>
      </c>
    </row>
    <row r="27" spans="27:32" ht="12.75">
      <c r="AA27" s="1" t="s">
        <v>5</v>
      </c>
      <c r="AB27" s="1" t="s">
        <v>6</v>
      </c>
      <c r="AC27" s="1" t="s">
        <v>7</v>
      </c>
      <c r="AD27" s="1" t="s">
        <v>8</v>
      </c>
      <c r="AE27" s="1"/>
      <c r="AF27" s="1"/>
    </row>
    <row r="28" spans="27:30" ht="12.75">
      <c r="AA28" s="2">
        <v>0</v>
      </c>
      <c r="AB28" s="2">
        <v>0</v>
      </c>
      <c r="AC28" s="2">
        <f>D3</f>
        <v>0.8660254037844387</v>
      </c>
      <c r="AD28" s="2">
        <f>E3</f>
        <v>0.49999999999999994</v>
      </c>
    </row>
    <row r="29" spans="27:30" ht="12.75">
      <c r="AA29" s="3">
        <f>D3</f>
        <v>0.8660254037844387</v>
      </c>
      <c r="AB29" s="3">
        <f>E3</f>
        <v>0.49999999999999994</v>
      </c>
      <c r="AC29" s="3">
        <f>AA29+D4</f>
        <v>1.3660254037844388</v>
      </c>
      <c r="AD29" s="3">
        <f>AB29+E4</f>
        <v>1.3660254037844386</v>
      </c>
    </row>
    <row r="30" spans="27:30" ht="12.75">
      <c r="AA30" s="13">
        <f>AC29</f>
        <v>1.3660254037844388</v>
      </c>
      <c r="AB30" s="13">
        <f>AD29</f>
        <v>1.3660254037844386</v>
      </c>
      <c r="AC30" s="3">
        <f>AA30+D5</f>
        <v>1.3660254037844388</v>
      </c>
      <c r="AD30" s="3">
        <f>AB30+E5</f>
        <v>2.3660254037844384</v>
      </c>
    </row>
    <row r="31" spans="27:30" ht="12.75">
      <c r="AA31" s="18">
        <v>0</v>
      </c>
      <c r="AB31" s="18">
        <v>0</v>
      </c>
      <c r="AC31" s="18">
        <f>AC30</f>
        <v>1.3660254037844388</v>
      </c>
      <c r="AD31" s="18">
        <f>AD30</f>
        <v>2.3660254037844384</v>
      </c>
    </row>
    <row r="33" spans="27:34" ht="12.75">
      <c r="AA33" s="16" t="s">
        <v>13</v>
      </c>
      <c r="AB33" s="16" t="s">
        <v>14</v>
      </c>
      <c r="AC33" s="15" t="s">
        <v>13</v>
      </c>
      <c r="AD33" s="15" t="s">
        <v>14</v>
      </c>
      <c r="AE33" s="14" t="s">
        <v>13</v>
      </c>
      <c r="AF33" s="14" t="s">
        <v>14</v>
      </c>
      <c r="AG33" s="17" t="s">
        <v>13</v>
      </c>
      <c r="AH33" s="17" t="s">
        <v>14</v>
      </c>
    </row>
    <row r="34" spans="27:34" ht="12.75">
      <c r="AA34" s="2">
        <f>AA28/$AE$22</f>
        <v>0</v>
      </c>
      <c r="AB34" s="2">
        <f>AB28/$AE$22</f>
        <v>0</v>
      </c>
      <c r="AC34" s="3">
        <f>AA29/$AE$22</f>
        <v>0.3485956226518464</v>
      </c>
      <c r="AD34" s="3">
        <f>AB29/$AE$22</f>
        <v>0.20126177657636868</v>
      </c>
      <c r="AE34" s="13">
        <f>AA30/$AE$22</f>
        <v>0.5498573992282152</v>
      </c>
      <c r="AF34" s="13">
        <f>AB30/$AE$22</f>
        <v>0.5498573992282151</v>
      </c>
      <c r="AG34" s="18">
        <f>AA31/$AE$22</f>
        <v>0</v>
      </c>
      <c r="AH34" s="18">
        <f>AB31/$AE$22</f>
        <v>0</v>
      </c>
    </row>
    <row r="35" spans="27:34" ht="12.75">
      <c r="AA35" s="2">
        <f>AC28/$AE$22</f>
        <v>0.3485956226518464</v>
      </c>
      <c r="AB35" s="2">
        <f>AD28/$AE$22</f>
        <v>0.20126177657636868</v>
      </c>
      <c r="AC35" s="3">
        <f>AC29/$AE$22</f>
        <v>0.5498573992282152</v>
      </c>
      <c r="AD35" s="3">
        <f>AD29/$AE$22</f>
        <v>0.5498573992282151</v>
      </c>
      <c r="AE35" s="13">
        <f>AC30/$AE$22</f>
        <v>0.5498573992282152</v>
      </c>
      <c r="AF35" s="13">
        <f>AD30/$AE$22</f>
        <v>0.9523809523809524</v>
      </c>
      <c r="AG35" s="18">
        <f>AC31/$AE$22</f>
        <v>0.5498573992282152</v>
      </c>
      <c r="AH35" s="18">
        <f>AD31/$AE$22</f>
        <v>0.9523809523809524</v>
      </c>
    </row>
    <row r="36" spans="27:34" ht="12.75">
      <c r="AA36" s="2">
        <f>AA35-$AA$22*COS($Z$3)+$AB$22*SIN($Z$3)</f>
        <v>0.2719930822734025</v>
      </c>
      <c r="AB36" s="2">
        <f>AB35-$AA$22*SIN($Z$3)-$AB$22*COS($Z$3)</f>
        <v>0.13394126850067992</v>
      </c>
      <c r="AC36" s="3">
        <f>AC35-$AA$22*COS($Z$4)+$AB$22*SIN($Z$4)</f>
        <v>0.5171779073039039</v>
      </c>
      <c r="AD36" s="3">
        <f>AD35-$AA$22*SIN($Z$4)-$AB$22*COS($Z$4)</f>
        <v>0.45325485884977124</v>
      </c>
      <c r="AE36" s="13">
        <f>AE35-$AA$22*COS($Z$5)+$AB$22*SIN($Z$5)</f>
        <v>0.5698573992282152</v>
      </c>
      <c r="AF36" s="13">
        <f>AF35-$AA$22*SIN($Z$5)-$AB$22*COS($Z$5)</f>
        <v>0.8523809523809525</v>
      </c>
      <c r="AG36" s="18">
        <f>AG35-$AA$22*COS($Z$6)+$AB$22*SIN($Z$6)</f>
        <v>0.5171779073039039</v>
      </c>
      <c r="AH36" s="18">
        <f>AH35-$AA$22*SIN($Z$6)-$AB$22*COS($Z$6)</f>
        <v>0.8557784120025086</v>
      </c>
    </row>
    <row r="37" spans="27:34" ht="12.75">
      <c r="AA37" s="2">
        <f>AA35</f>
        <v>0.3485956226518464</v>
      </c>
      <c r="AB37" s="2">
        <f>AB35</f>
        <v>0.20126177657636868</v>
      </c>
      <c r="AC37" s="3">
        <f>AC35</f>
        <v>0.5498573992282152</v>
      </c>
      <c r="AD37" s="3">
        <f>AD35</f>
        <v>0.5498573992282151</v>
      </c>
      <c r="AE37" s="13">
        <f>AE35</f>
        <v>0.5498573992282152</v>
      </c>
      <c r="AF37" s="13">
        <f>AF35</f>
        <v>0.9523809523809524</v>
      </c>
      <c r="AG37" s="18">
        <f>AG35</f>
        <v>0.5498573992282152</v>
      </c>
      <c r="AH37" s="18">
        <f>AH35</f>
        <v>0.9523809523809524</v>
      </c>
    </row>
    <row r="38" spans="27:34" ht="12.75">
      <c r="AA38" s="2">
        <f>AA37-$AA$22*COS($Z$3)-$AB$22*SIN($Z$3)</f>
        <v>0.2519930822734025</v>
      </c>
      <c r="AB38" s="2">
        <f>AB37-$AA$22*SIN($Z$3)+$AB$22*COS($Z$3)</f>
        <v>0.16858228465205746</v>
      </c>
      <c r="AC38" s="3">
        <f>AC37-$AA$22*COS($Z$4)-$AB$22*SIN($Z$4)</f>
        <v>0.4825368911525264</v>
      </c>
      <c r="AD38" s="3">
        <f>AD37-$AA$22*SIN($Z$4)+$AB$22*COS($Z$4)</f>
        <v>0.47325485884977125</v>
      </c>
      <c r="AE38" s="13">
        <f>AE37-$AA$22*COS($Z$5)-$AB$22*SIN($Z$5)</f>
        <v>0.5298573992282152</v>
      </c>
      <c r="AF38" s="13">
        <f>AF37-$AA$22*SIN($Z$5)+$AB$22*COS($Z$5)</f>
        <v>0.8523809523809525</v>
      </c>
      <c r="AG38" s="18">
        <f>AG37-$AA$22*COS($Z$6)-$AB$22*SIN($Z$6)</f>
        <v>0.4825368911525264</v>
      </c>
      <c r="AH38" s="18">
        <f>AH37-$AA$22*SIN($Z$6)+$AB$22*COS($Z$6)</f>
        <v>0.8757784120025086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dcterms:created xsi:type="dcterms:W3CDTF">2006-05-21T19:20:19Z</dcterms:created>
  <dcterms:modified xsi:type="dcterms:W3CDTF">2006-05-21T23:51:41Z</dcterms:modified>
  <cp:category/>
  <cp:version/>
  <cp:contentType/>
  <cp:contentStatus/>
</cp:coreProperties>
</file>